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66925"/>
  <xr:revisionPtr revIDLastSave="0" documentId="13_ncr:1_{FCF107CF-B250-4C63-B5D2-2B078297F0BE}" xr6:coauthVersionLast="47" xr6:coauthVersionMax="47" xr10:uidLastSave="{00000000-0000-0000-0000-000000000000}"/>
  <bookViews>
    <workbookView xWindow="990" yWindow="-120" windowWidth="19620" windowHeight="11760" firstSheet="1" activeTab="2" xr2:uid="{CD061103-4ECD-479B-ABE0-6FA461879283}"/>
  </bookViews>
  <sheets>
    <sheet name="Gráfico de Tendência" sheetId="1" r:id="rId1"/>
    <sheet name="Gráfico de Barras" sheetId="3" r:id="rId2"/>
    <sheet name="Estratificação de Dado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3" l="1"/>
  <c r="K6" i="3"/>
  <c r="J6" i="3"/>
  <c r="G6" i="3"/>
  <c r="F6" i="3"/>
  <c r="O10" i="2"/>
  <c r="N10" i="2"/>
  <c r="M10" i="2"/>
  <c r="L10" i="2"/>
  <c r="K10" i="2"/>
  <c r="J10" i="2"/>
  <c r="I10" i="2"/>
  <c r="H10" i="2"/>
  <c r="G10" i="2"/>
  <c r="F10" i="2"/>
  <c r="E10" i="2"/>
  <c r="D10" i="2"/>
  <c r="E7" i="1"/>
  <c r="F7" i="1"/>
  <c r="G7" i="1"/>
  <c r="H7" i="1"/>
  <c r="I7" i="1"/>
  <c r="J7" i="1"/>
  <c r="K7" i="1"/>
  <c r="L7" i="1"/>
  <c r="M7" i="1"/>
  <c r="N7" i="1"/>
  <c r="O7" i="1"/>
  <c r="D7" i="1"/>
  <c r="E5" i="1"/>
  <c r="F5" i="1"/>
  <c r="G5" i="1"/>
  <c r="H5" i="1"/>
  <c r="J5" i="1"/>
  <c r="D5" i="1"/>
  <c r="E4" i="1"/>
  <c r="F4" i="1"/>
  <c r="G4" i="1"/>
  <c r="H4" i="1"/>
  <c r="I4" i="1"/>
  <c r="J4" i="1"/>
  <c r="K4" i="1"/>
  <c r="L4" i="1"/>
  <c r="M4" i="1"/>
  <c r="N4" i="1"/>
  <c r="O4" i="1"/>
  <c r="D4" i="1"/>
  <c r="E16" i="1"/>
  <c r="F16" i="1"/>
  <c r="G16" i="1"/>
  <c r="H16" i="1"/>
  <c r="I16" i="1"/>
  <c r="J16" i="1"/>
  <c r="K16" i="1"/>
  <c r="L16" i="1"/>
  <c r="M16" i="1"/>
  <c r="N16" i="1"/>
  <c r="O16" i="1"/>
  <c r="D16" i="1"/>
  <c r="D6" i="3" l="1"/>
  <c r="H6" i="3"/>
  <c r="L6" i="3"/>
  <c r="E6" i="3"/>
  <c r="I6" i="3"/>
  <c r="M6" i="3"/>
  <c r="N6" i="3"/>
  <c r="O5" i="1"/>
  <c r="N5" i="1"/>
  <c r="L5" i="1"/>
  <c r="M5" i="1"/>
  <c r="K5" i="1"/>
  <c r="I5" i="1"/>
</calcChain>
</file>

<file path=xl/sharedStrings.xml><?xml version="1.0" encoding="utf-8"?>
<sst xmlns="http://schemas.openxmlformats.org/spreadsheetml/2006/main" count="60" uniqueCount="36">
  <si>
    <t>Pedidos enviados com atraso</t>
  </si>
  <si>
    <t>Pedidos enviados sem atraso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</si>
  <si>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</si>
  <si>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</si>
  <si>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</si>
  <si>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</si>
  <si>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</si>
  <si>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</si>
  <si>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</si>
  <si>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</si>
  <si>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</si>
  <si>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</si>
  <si>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</si>
  <si>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</si>
  <si>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Pedidos sem atraso</t>
  </si>
  <si>
    <t>Pedidos com atraso de 1 dia</t>
  </si>
  <si>
    <t>Pedidos com atraso de 2 dias</t>
  </si>
  <si>
    <t>Pedidos com atraso de 3 dias</t>
  </si>
  <si>
    <t>Pedidos com atraso de 4 dias</t>
  </si>
  <si>
    <t>Pedidos com atraso de 5 dias</t>
  </si>
  <si>
    <t>Pedidos com atraso de 6 dias ou mais</t>
  </si>
  <si>
    <t>Pedidos com atraso</t>
  </si>
  <si>
    <t>Total de pedidos entregues</t>
  </si>
  <si>
    <t>Número de reclamações por atraso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</si>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</sst>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PEDIDOS ENVIADOS COM ATRASO x NÚMERO DE RECLAMAÇÕES</a:t>
            </a:r>
            <a:r>
              <a:rPr lang="pt-BR" b="1" baseline="0"/>
              <a:t> POR ATRASO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 de Tendência'!$C$5</c:f>
              <c:strCache>
                <c:ptCount val="1"/>
                <c:pt idx="0">
                  <c:v>Pedidos enviados com atraso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'Gráfico de Tendência'!$D$3:$O$3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de Tendência'!$D$5:$O$5</c:f>
              <c:numCache>
                <c:formatCode>General</c:formatCode>
                <c:ptCount val="12"/>
                <c:pt idx="0">
                  <c:v>132</c:v>
                </c:pt>
                <c:pt idx="1">
                  <c:v>100</c:v>
                </c:pt>
                <c:pt idx="2">
                  <c:v>94</c:v>
                </c:pt>
                <c:pt idx="3">
                  <c:v>94</c:v>
                </c:pt>
                <c:pt idx="4">
                  <c:v>89</c:v>
                </c:pt>
                <c:pt idx="5">
                  <c:v>87</c:v>
                </c:pt>
                <c:pt idx="6">
                  <c:v>85</c:v>
                </c:pt>
                <c:pt idx="7">
                  <c:v>76</c:v>
                </c:pt>
                <c:pt idx="8">
                  <c:v>72</c:v>
                </c:pt>
                <c:pt idx="9">
                  <c:v>69</c:v>
                </c:pt>
                <c:pt idx="10">
                  <c:v>67</c:v>
                </c:pt>
                <c:pt idx="11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25-48E9-BA8B-62E8FBF1D369}"/>
            </c:ext>
          </c:extLst>
        </c:ser>
        <c:ser>
          <c:idx val="1"/>
          <c:order val="1"/>
          <c:tx>
            <c:strRef>
              <c:f>'Gráfico de Tendência'!$C$6</c:f>
              <c:strCache>
                <c:ptCount val="1"/>
                <c:pt idx="0">
                  <c:v>Número de reclamações por atraso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'Gráfico de Tendência'!$D$3:$O$3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de Tendência'!$D$6:$O$6</c:f>
              <c:numCache>
                <c:formatCode>General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14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5-48E9-BA8B-62E8FBF1D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07752"/>
        <c:axId val="353608736"/>
      </c:lineChart>
      <c:catAx>
        <c:axId val="353607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3608736"/>
        <c:crosses val="autoZero"/>
        <c:auto val="1"/>
        <c:lblAlgn val="ctr"/>
        <c:lblOffset val="100"/>
        <c:noMultiLvlLbl val="0"/>
      </c:catAx>
      <c:valAx>
        <c:axId val="35360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3607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erlin Sans FB Demi" panose="020E0802020502020306" pitchFamily="34" charset="0"/>
                <a:ea typeface="+mn-ea"/>
                <a:cs typeface="+mn-cs"/>
              </a:defRPr>
            </a:pPr>
            <a:r>
              <a:rPr lang="pt-BR" sz="1300">
                <a:latin typeface="Berlin Sans FB Demi" panose="020E0802020502020306" pitchFamily="34" charset="0"/>
              </a:rPr>
              <a:t>PEDIDOS ENVIADOS COM ATRASO x NÚMERO DE RECLAMAÇÕES POR ATRASO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erlin Sans FB Demi" panose="020E0802020502020306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de Barras'!$C$4</c:f>
              <c:strCache>
                <c:ptCount val="1"/>
                <c:pt idx="0">
                  <c:v>Pedidos enviados com atraso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'Gráfico de Barras'!$D$2:$O$2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de Barras'!$D$4:$O$4</c:f>
              <c:numCache>
                <c:formatCode>General</c:formatCode>
                <c:ptCount val="12"/>
                <c:pt idx="0">
                  <c:v>132</c:v>
                </c:pt>
                <c:pt idx="1">
                  <c:v>100</c:v>
                </c:pt>
                <c:pt idx="2">
                  <c:v>94</c:v>
                </c:pt>
                <c:pt idx="3">
                  <c:v>94</c:v>
                </c:pt>
                <c:pt idx="4">
                  <c:v>89</c:v>
                </c:pt>
                <c:pt idx="5">
                  <c:v>87</c:v>
                </c:pt>
                <c:pt idx="6">
                  <c:v>85</c:v>
                </c:pt>
                <c:pt idx="7">
                  <c:v>76</c:v>
                </c:pt>
                <c:pt idx="8">
                  <c:v>72</c:v>
                </c:pt>
                <c:pt idx="9">
                  <c:v>69</c:v>
                </c:pt>
                <c:pt idx="10">
                  <c:v>67</c:v>
                </c:pt>
                <c:pt idx="1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2-4DCE-B3D4-2072ACEA4F8A}"/>
            </c:ext>
          </c:extLst>
        </c:ser>
        <c:ser>
          <c:idx val="1"/>
          <c:order val="1"/>
          <c:tx>
            <c:strRef>
              <c:f>'Gráfico de Barras'!$C$5</c:f>
              <c:strCache>
                <c:ptCount val="1"/>
                <c:pt idx="0">
                  <c:v>Número de reclamações por atraso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'Gráfico de Barras'!$D$2:$O$2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de Barras'!$D$5:$O$5</c:f>
              <c:numCache>
                <c:formatCode>General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14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2-4DCE-B3D4-2072ACEA4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3607752"/>
        <c:axId val="353608736"/>
      </c:barChart>
      <c:catAx>
        <c:axId val="353607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3608736"/>
        <c:crosses val="autoZero"/>
        <c:auto val="1"/>
        <c:lblAlgn val="ctr"/>
        <c:lblOffset val="100"/>
        <c:noMultiLvlLbl val="0"/>
      </c:catAx>
      <c:valAx>
        <c:axId val="35360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3607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/>
              <a:t>PEDIDOS COM ATRASO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7288291660345306E-2"/>
          <c:y val="0.10442447434040109"/>
          <c:w val="0.56008430134352027"/>
          <c:h val="0.814807805864590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'Estratificação de Dados'!$C$4</c:f>
              <c:strCache>
                <c:ptCount val="1"/>
                <c:pt idx="0">
                  <c:v>Pedidos com atraso de 1 dia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'Estratificação de Dados'!$D$2:$O$2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'Estratificação de Dados'!$D$4:$O$4</c:f>
              <c:numCache>
                <c:formatCode>General</c:formatCode>
                <c:ptCount val="12"/>
                <c:pt idx="0">
                  <c:v>22</c:v>
                </c:pt>
                <c:pt idx="1">
                  <c:v>21</c:v>
                </c:pt>
                <c:pt idx="2">
                  <c:v>21</c:v>
                </c:pt>
                <c:pt idx="3">
                  <c:v>19</c:v>
                </c:pt>
                <c:pt idx="4">
                  <c:v>18</c:v>
                </c:pt>
                <c:pt idx="5">
                  <c:v>15</c:v>
                </c:pt>
                <c:pt idx="6">
                  <c:v>12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5-441B-94F5-9BC4CCC648A1}"/>
            </c:ext>
          </c:extLst>
        </c:ser>
        <c:ser>
          <c:idx val="1"/>
          <c:order val="1"/>
          <c:tx>
            <c:strRef>
              <c:f>'Estratificação de Dados'!$C$5</c:f>
              <c:strCache>
                <c:ptCount val="1"/>
                <c:pt idx="0">
                  <c:v>Pedidos com atraso de 2 dias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'Estratificação de Dados'!$D$2:$O$2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'Estratificação de Dados'!$D$5:$O$5</c:f>
              <c:numCache>
                <c:formatCode>General</c:formatCode>
                <c:ptCount val="12"/>
                <c:pt idx="0">
                  <c:v>34</c:v>
                </c:pt>
                <c:pt idx="1">
                  <c:v>25</c:v>
                </c:pt>
                <c:pt idx="2">
                  <c:v>23</c:v>
                </c:pt>
                <c:pt idx="3">
                  <c:v>22</c:v>
                </c:pt>
                <c:pt idx="4">
                  <c:v>18</c:v>
                </c:pt>
                <c:pt idx="5">
                  <c:v>16</c:v>
                </c:pt>
                <c:pt idx="6">
                  <c:v>14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5-441B-94F5-9BC4CCC648A1}"/>
            </c:ext>
          </c:extLst>
        </c:ser>
        <c:ser>
          <c:idx val="2"/>
          <c:order val="2"/>
          <c:tx>
            <c:strRef>
              <c:f>'Estratificação de Dados'!$C$6</c:f>
              <c:strCache>
                <c:ptCount val="1"/>
                <c:pt idx="0">
                  <c:v>Pedidos com atraso de 3 dias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'Estratificação de Dados'!$D$2:$O$2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'Estratificação de Dados'!$D$6:$O$6</c:f>
              <c:numCache>
                <c:formatCode>General</c:formatCode>
                <c:ptCount val="12"/>
                <c:pt idx="0">
                  <c:v>76</c:v>
                </c:pt>
                <c:pt idx="1">
                  <c:v>45</c:v>
                </c:pt>
                <c:pt idx="2">
                  <c:v>37</c:v>
                </c:pt>
                <c:pt idx="3">
                  <c:v>35</c:v>
                </c:pt>
                <c:pt idx="4">
                  <c:v>29</c:v>
                </c:pt>
                <c:pt idx="5">
                  <c:v>28</c:v>
                </c:pt>
                <c:pt idx="6">
                  <c:v>26</c:v>
                </c:pt>
                <c:pt idx="7">
                  <c:v>23</c:v>
                </c:pt>
                <c:pt idx="8">
                  <c:v>18</c:v>
                </c:pt>
                <c:pt idx="9">
                  <c:v>16</c:v>
                </c:pt>
                <c:pt idx="10">
                  <c:v>14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25-441B-94F5-9BC4CCC648A1}"/>
            </c:ext>
          </c:extLst>
        </c:ser>
        <c:ser>
          <c:idx val="3"/>
          <c:order val="3"/>
          <c:tx>
            <c:strRef>
              <c:f>'Estratificação de Dados'!$C$7</c:f>
              <c:strCache>
                <c:ptCount val="1"/>
                <c:pt idx="0">
                  <c:v>Pedidos com atraso de 4 dias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'Estratificação de Dados'!$D$2:$O$2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'Estratificação de Dados'!$D$7:$O$7</c:f>
              <c:numCache>
                <c:formatCode>General</c:formatCode>
                <c:ptCount val="12"/>
                <c:pt idx="0">
                  <c:v>0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25-441B-94F5-9BC4CCC648A1}"/>
            </c:ext>
          </c:extLst>
        </c:ser>
        <c:ser>
          <c:idx val="4"/>
          <c:order val="4"/>
          <c:tx>
            <c:strRef>
              <c:f>'Estratificação de Dados'!$C$8</c:f>
              <c:strCache>
                <c:ptCount val="1"/>
                <c:pt idx="0">
                  <c:v>Pedidos com atraso de 5 dias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'Estratificação de Dados'!$D$2:$O$2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'Estratificação de Dados'!$D$8:$O$8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25-441B-94F5-9BC4CCC648A1}"/>
            </c:ext>
          </c:extLst>
        </c:ser>
        <c:ser>
          <c:idx val="5"/>
          <c:order val="5"/>
          <c:tx>
            <c:strRef>
              <c:f>'Estratificação de Dados'!$C$9</c:f>
              <c:strCache>
                <c:ptCount val="1"/>
                <c:pt idx="0">
                  <c:v>Pedidos com atraso de 6 dias ou mais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'Estratificação de Dados'!$D$2:$O$2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'Estratificação de Dados'!$D$9:$O$9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25-441B-94F5-9BC4CCC64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516233704"/>
        <c:axId val="516232064"/>
        <c:extLst/>
      </c:barChart>
      <c:catAx>
        <c:axId val="51623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6232064"/>
        <c:crosses val="autoZero"/>
        <c:auto val="1"/>
        <c:lblAlgn val="ctr"/>
        <c:lblOffset val="100"/>
        <c:noMultiLvlLbl val="0"/>
      </c:catAx>
      <c:valAx>
        <c:axId val="51623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6233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236371196174734"/>
          <c:y val="7.8915539193914558E-2"/>
          <c:w val="0.35544980639796264"/>
          <c:h val="0.89862306798307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16</xdr:row>
      <xdr:rowOff>180974</xdr:rowOff>
    </xdr:from>
    <xdr:to>
      <xdr:col>12</xdr:col>
      <xdr:colOff>104775</xdr:colOff>
      <xdr:row>35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861BBA-B005-4288-B389-A4050A2475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</xdr:row>
      <xdr:rowOff>171449</xdr:rowOff>
    </xdr:from>
    <xdr:to>
      <xdr:col>12</xdr:col>
      <xdr:colOff>114300</xdr:colOff>
      <xdr:row>27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85715E-AA41-4366-94FA-DA4BB614C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10</xdr:row>
      <xdr:rowOff>75897</xdr:rowOff>
    </xdr:from>
    <xdr:to>
      <xdr:col>15</xdr:col>
      <xdr:colOff>1</xdr:colOff>
      <xdr:row>34</xdr:row>
      <xdr:rowOff>27214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8A49F68-CD78-43C6-8DFE-4C28B8E269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80C0-F379-4E58-B30F-03A08A871F1F}">
  <dimension ref="C3:O17"/>
  <sheetViews>
    <sheetView topLeftCell="A10" workbookViewId="0">
      <selection activeCell="A28" sqref="A28"/>
    </sheetView>
  </sheetViews>
  <sheetFormatPr defaultRowHeight="15" x14ac:dyDescent="0.25"/>
  <cols>
    <col min="3" max="3" width="34" bestFit="1" customWidth="1"/>
  </cols>
  <sheetData>
    <row r="3" spans="3:15" x14ac:dyDescent="0.25">
      <c r="C3" s="1"/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</row>
    <row r="4" spans="3:15" x14ac:dyDescent="0.25">
      <c r="C4" s="6" t="s">
        <v>1</v>
      </c>
      <c r="D4" s="3">
        <f>D9</f>
        <v>643</v>
      </c>
      <c r="E4" s="3">
        <f t="shared" ref="E4:O4" si="0">E9</f>
        <v>667</v>
      </c>
      <c r="F4" s="3">
        <f t="shared" si="0"/>
        <v>699</v>
      </c>
      <c r="G4" s="3">
        <f t="shared" si="0"/>
        <v>743</v>
      </c>
      <c r="H4" s="3">
        <f t="shared" si="0"/>
        <v>854</v>
      </c>
      <c r="I4" s="3">
        <f t="shared" si="0"/>
        <v>887</v>
      </c>
      <c r="J4" s="3">
        <f t="shared" si="0"/>
        <v>897</v>
      </c>
      <c r="K4" s="3">
        <f t="shared" si="0"/>
        <v>922</v>
      </c>
      <c r="L4" s="3">
        <f t="shared" si="0"/>
        <v>943</v>
      </c>
      <c r="M4" s="3">
        <f t="shared" si="0"/>
        <v>977</v>
      </c>
      <c r="N4" s="3">
        <f t="shared" si="0"/>
        <v>989</v>
      </c>
      <c r="O4" s="3">
        <f t="shared" si="0"/>
        <v>997</v>
      </c>
    </row>
    <row r="5" spans="3:15" x14ac:dyDescent="0.25">
      <c r="C5" s="7" t="s">
        <v>0</v>
      </c>
      <c r="D5" s="8">
        <f>SUM(D16)</f>
        <v>132</v>
      </c>
      <c r="E5" s="8">
        <f t="shared" ref="E5:O5" si="1">SUM(E16)</f>
        <v>100</v>
      </c>
      <c r="F5" s="8">
        <f t="shared" si="1"/>
        <v>94</v>
      </c>
      <c r="G5" s="8">
        <f t="shared" si="1"/>
        <v>94</v>
      </c>
      <c r="H5" s="8">
        <f t="shared" si="1"/>
        <v>89</v>
      </c>
      <c r="I5" s="8">
        <f t="shared" si="1"/>
        <v>87</v>
      </c>
      <c r="J5" s="8">
        <f t="shared" si="1"/>
        <v>85</v>
      </c>
      <c r="K5" s="8">
        <f t="shared" si="1"/>
        <v>76</v>
      </c>
      <c r="L5" s="8">
        <f t="shared" si="1"/>
        <v>72</v>
      </c>
      <c r="M5" s="8">
        <f t="shared" si="1"/>
        <v>69</v>
      </c>
      <c r="N5" s="8">
        <f t="shared" si="1"/>
        <v>67</v>
      </c>
      <c r="O5" s="8">
        <f t="shared" si="1"/>
        <v>63</v>
      </c>
    </row>
    <row r="6" spans="3:15" x14ac:dyDescent="0.25">
      <c r="C6" s="4" t="s">
        <v>23</v>
      </c>
      <c r="D6" s="9">
        <v>13</v>
      </c>
      <c r="E6" s="9">
        <v>10</v>
      </c>
      <c r="F6" s="9">
        <v>9</v>
      </c>
      <c r="G6" s="9">
        <v>8</v>
      </c>
      <c r="H6" s="9">
        <v>9</v>
      </c>
      <c r="I6" s="9">
        <v>11</v>
      </c>
      <c r="J6" s="9">
        <v>12</v>
      </c>
      <c r="K6" s="9">
        <v>14</v>
      </c>
      <c r="L6" s="9">
        <v>14</v>
      </c>
      <c r="M6" s="9">
        <v>15</v>
      </c>
      <c r="N6" s="9">
        <v>15</v>
      </c>
      <c r="O6" s="9">
        <v>16</v>
      </c>
    </row>
    <row r="7" spans="3:15" x14ac:dyDescent="0.25">
      <c r="C7" s="10" t="s">
        <v>22</v>
      </c>
      <c r="D7" s="11">
        <f>SUM(D4:D5)</f>
        <v>775</v>
      </c>
      <c r="E7" s="11">
        <f t="shared" ref="E7:O7" si="2">SUM(E4:E5)</f>
        <v>767</v>
      </c>
      <c r="F7" s="11">
        <f t="shared" si="2"/>
        <v>793</v>
      </c>
      <c r="G7" s="11">
        <f t="shared" si="2"/>
        <v>837</v>
      </c>
      <c r="H7" s="11">
        <f t="shared" si="2"/>
        <v>943</v>
      </c>
      <c r="I7" s="11">
        <f t="shared" si="2"/>
        <v>974</v>
      </c>
      <c r="J7" s="11">
        <f t="shared" si="2"/>
        <v>982</v>
      </c>
      <c r="K7" s="11">
        <f t="shared" si="2"/>
        <v>998</v>
      </c>
      <c r="L7" s="11">
        <f t="shared" si="2"/>
        <v>1015</v>
      </c>
      <c r="M7" s="11">
        <f t="shared" si="2"/>
        <v>1046</v>
      </c>
      <c r="N7" s="11">
        <f t="shared" si="2"/>
        <v>1056</v>
      </c>
      <c r="O7" s="11">
        <f t="shared" si="2"/>
        <v>1060</v>
      </c>
    </row>
    <row r="9" spans="3:15" x14ac:dyDescent="0.25">
      <c r="C9" s="6" t="s">
        <v>14</v>
      </c>
      <c r="D9" s="3">
        <v>643</v>
      </c>
      <c r="E9" s="3">
        <v>667</v>
      </c>
      <c r="F9" s="3">
        <v>699</v>
      </c>
      <c r="G9" s="3">
        <v>743</v>
      </c>
      <c r="H9" s="3">
        <v>854</v>
      </c>
      <c r="I9" s="3">
        <v>887</v>
      </c>
      <c r="J9" s="3">
        <v>897</v>
      </c>
      <c r="K9" s="3">
        <v>922</v>
      </c>
      <c r="L9" s="3">
        <v>943</v>
      </c>
      <c r="M9" s="3">
        <v>977</v>
      </c>
      <c r="N9" s="3">
        <v>989</v>
      </c>
      <c r="O9" s="3">
        <v>997</v>
      </c>
    </row>
    <row r="10" spans="3:15" x14ac:dyDescent="0.25">
      <c r="C10" s="7" t="s">
        <v>15</v>
      </c>
      <c r="D10" s="8">
        <v>22</v>
      </c>
      <c r="E10" s="8">
        <v>21</v>
      </c>
      <c r="F10" s="8">
        <v>21</v>
      </c>
      <c r="G10" s="8">
        <v>19</v>
      </c>
      <c r="H10" s="8">
        <v>18</v>
      </c>
      <c r="I10" s="8">
        <v>15</v>
      </c>
      <c r="J10" s="8">
        <v>12</v>
      </c>
      <c r="K10" s="8">
        <v>9</v>
      </c>
      <c r="L10" s="8">
        <v>8</v>
      </c>
      <c r="M10" s="8">
        <v>7</v>
      </c>
      <c r="N10" s="8">
        <v>5</v>
      </c>
      <c r="O10" s="8">
        <v>2</v>
      </c>
    </row>
    <row r="11" spans="3:15" x14ac:dyDescent="0.25">
      <c r="C11" s="7" t="s">
        <v>16</v>
      </c>
      <c r="D11" s="8">
        <v>34</v>
      </c>
      <c r="E11" s="8">
        <v>25</v>
      </c>
      <c r="F11" s="8">
        <v>23</v>
      </c>
      <c r="G11" s="8">
        <v>22</v>
      </c>
      <c r="H11" s="8">
        <v>18</v>
      </c>
      <c r="I11" s="8">
        <v>16</v>
      </c>
      <c r="J11" s="8">
        <v>14</v>
      </c>
      <c r="K11" s="8">
        <v>7</v>
      </c>
      <c r="L11" s="8">
        <v>7</v>
      </c>
      <c r="M11" s="8">
        <v>6</v>
      </c>
      <c r="N11" s="8">
        <v>5</v>
      </c>
      <c r="O11" s="8">
        <v>4</v>
      </c>
    </row>
    <row r="12" spans="3:15" x14ac:dyDescent="0.25">
      <c r="C12" s="7" t="s">
        <v>17</v>
      </c>
      <c r="D12" s="8">
        <v>76</v>
      </c>
      <c r="E12" s="8">
        <v>45</v>
      </c>
      <c r="F12" s="8">
        <v>37</v>
      </c>
      <c r="G12" s="8">
        <v>35</v>
      </c>
      <c r="H12" s="8">
        <v>29</v>
      </c>
      <c r="I12" s="8">
        <v>28</v>
      </c>
      <c r="J12" s="8">
        <v>26</v>
      </c>
      <c r="K12" s="8">
        <v>23</v>
      </c>
      <c r="L12" s="8">
        <v>18</v>
      </c>
      <c r="M12" s="8">
        <v>16</v>
      </c>
      <c r="N12" s="8">
        <v>14</v>
      </c>
      <c r="O12" s="8">
        <v>12</v>
      </c>
    </row>
    <row r="13" spans="3:15" x14ac:dyDescent="0.25">
      <c r="C13" s="7" t="s">
        <v>18</v>
      </c>
      <c r="D13" s="8">
        <v>0</v>
      </c>
      <c r="E13" s="8">
        <v>9</v>
      </c>
      <c r="F13" s="8">
        <v>12</v>
      </c>
      <c r="G13" s="8">
        <v>14</v>
      </c>
      <c r="H13" s="8">
        <v>15</v>
      </c>
      <c r="I13" s="8">
        <v>17</v>
      </c>
      <c r="J13" s="8">
        <v>19</v>
      </c>
      <c r="K13" s="8">
        <v>21</v>
      </c>
      <c r="L13" s="8">
        <v>23</v>
      </c>
      <c r="M13" s="8">
        <v>24</v>
      </c>
      <c r="N13" s="8">
        <v>26</v>
      </c>
      <c r="O13" s="8">
        <v>28</v>
      </c>
    </row>
    <row r="14" spans="3:15" x14ac:dyDescent="0.25">
      <c r="C14" s="7" t="s">
        <v>19</v>
      </c>
      <c r="D14" s="8">
        <v>0</v>
      </c>
      <c r="E14" s="8">
        <v>0</v>
      </c>
      <c r="F14" s="8">
        <v>1</v>
      </c>
      <c r="G14" s="8">
        <v>3</v>
      </c>
      <c r="H14" s="8">
        <v>5</v>
      </c>
      <c r="I14" s="8">
        <v>6</v>
      </c>
      <c r="J14" s="8">
        <v>7</v>
      </c>
      <c r="K14" s="8">
        <v>8</v>
      </c>
      <c r="L14" s="8">
        <v>9</v>
      </c>
      <c r="M14" s="8">
        <v>8</v>
      </c>
      <c r="N14" s="8">
        <v>9</v>
      </c>
      <c r="O14" s="8">
        <v>9</v>
      </c>
    </row>
    <row r="15" spans="3:15" x14ac:dyDescent="0.25">
      <c r="C15" s="7" t="s">
        <v>20</v>
      </c>
      <c r="D15" s="8">
        <v>0</v>
      </c>
      <c r="E15" s="8">
        <v>0</v>
      </c>
      <c r="F15" s="8">
        <v>0</v>
      </c>
      <c r="G15" s="8">
        <v>1</v>
      </c>
      <c r="H15" s="8">
        <v>4</v>
      </c>
      <c r="I15" s="8">
        <v>5</v>
      </c>
      <c r="J15" s="8">
        <v>7</v>
      </c>
      <c r="K15" s="8">
        <v>8</v>
      </c>
      <c r="L15" s="8">
        <v>7</v>
      </c>
      <c r="M15" s="8">
        <v>8</v>
      </c>
      <c r="N15" s="8">
        <v>8</v>
      </c>
      <c r="O15" s="8">
        <v>8</v>
      </c>
    </row>
    <row r="16" spans="3:15" x14ac:dyDescent="0.25">
      <c r="C16" s="7" t="s">
        <v>21</v>
      </c>
      <c r="D16" s="8">
        <f>SUM(D10:D15)</f>
        <v>132</v>
      </c>
      <c r="E16" s="8">
        <f t="shared" ref="E16:O16" si="3">SUM(E10:E15)</f>
        <v>100</v>
      </c>
      <c r="F16" s="8">
        <f t="shared" si="3"/>
        <v>94</v>
      </c>
      <c r="G16" s="8">
        <f t="shared" si="3"/>
        <v>94</v>
      </c>
      <c r="H16" s="8">
        <f t="shared" si="3"/>
        <v>89</v>
      </c>
      <c r="I16" s="8">
        <f t="shared" si="3"/>
        <v>87</v>
      </c>
      <c r="J16" s="8">
        <f t="shared" si="3"/>
        <v>85</v>
      </c>
      <c r="K16" s="8">
        <f t="shared" si="3"/>
        <v>76</v>
      </c>
      <c r="L16" s="8">
        <f t="shared" si="3"/>
        <v>72</v>
      </c>
      <c r="M16" s="8">
        <f t="shared" si="3"/>
        <v>69</v>
      </c>
      <c r="N16" s="8">
        <f t="shared" si="3"/>
        <v>67</v>
      </c>
      <c r="O16" s="8">
        <f t="shared" si="3"/>
        <v>63</v>
      </c>
    </row>
    <row r="17" spans="3:15" x14ac:dyDescent="0.25"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6E5DD-5A16-4425-9F44-F0D381338DA9}">
  <dimension ref="C1:O8"/>
  <sheetViews>
    <sheetView zoomScale="90" zoomScaleNormal="90" workbookViewId="0">
      <selection activeCell="A9" sqref="A9"/>
    </sheetView>
  </sheetViews>
  <sheetFormatPr defaultRowHeight="15" x14ac:dyDescent="0.25"/>
  <cols>
    <col min="3" max="3" width="34" bestFit="1" customWidth="1"/>
  </cols>
  <sheetData>
    <row r="1" spans="3:15" ht="6.75" customHeight="1" x14ac:dyDescent="0.25"/>
    <row r="2" spans="3:15" x14ac:dyDescent="0.25">
      <c r="C2" s="1"/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3:15" x14ac:dyDescent="0.25">
      <c r="C3" s="6" t="s">
        <v>1</v>
      </c>
      <c r="D3" s="3">
        <v>643</v>
      </c>
      <c r="E3" s="3">
        <v>667</v>
      </c>
      <c r="F3" s="3">
        <v>699</v>
      </c>
      <c r="G3" s="3">
        <v>743</v>
      </c>
      <c r="H3" s="3">
        <v>854</v>
      </c>
      <c r="I3" s="3">
        <v>887</v>
      </c>
      <c r="J3" s="3">
        <v>897</v>
      </c>
      <c r="K3" s="3">
        <v>922</v>
      </c>
      <c r="L3" s="3">
        <v>943</v>
      </c>
      <c r="M3" s="3">
        <v>977</v>
      </c>
      <c r="N3" s="3">
        <v>989</v>
      </c>
      <c r="O3" s="3">
        <v>997</v>
      </c>
    </row>
    <row r="4" spans="3:15" x14ac:dyDescent="0.25">
      <c r="C4" s="7" t="s">
        <v>0</v>
      </c>
      <c r="D4" s="8">
        <v>132</v>
      </c>
      <c r="E4" s="8">
        <v>100</v>
      </c>
      <c r="F4" s="8">
        <v>94</v>
      </c>
      <c r="G4" s="8">
        <v>94</v>
      </c>
      <c r="H4" s="8">
        <v>89</v>
      </c>
      <c r="I4" s="8">
        <v>87</v>
      </c>
      <c r="J4" s="8">
        <v>85</v>
      </c>
      <c r="K4" s="8">
        <v>76</v>
      </c>
      <c r="L4" s="8">
        <v>72</v>
      </c>
      <c r="M4" s="8">
        <v>69</v>
      </c>
      <c r="N4" s="8">
        <v>67</v>
      </c>
      <c r="O4" s="8">
        <v>63</v>
      </c>
    </row>
    <row r="5" spans="3:15" x14ac:dyDescent="0.25">
      <c r="C5" s="4" t="s">
        <v>23</v>
      </c>
      <c r="D5" s="9">
        <v>13</v>
      </c>
      <c r="E5" s="9">
        <v>10</v>
      </c>
      <c r="F5" s="9">
        <v>9</v>
      </c>
      <c r="G5" s="9">
        <v>8</v>
      </c>
      <c r="H5" s="9">
        <v>9</v>
      </c>
      <c r="I5" s="9">
        <v>11</v>
      </c>
      <c r="J5" s="9">
        <v>12</v>
      </c>
      <c r="K5" s="9">
        <v>14</v>
      </c>
      <c r="L5" s="9">
        <v>14</v>
      </c>
      <c r="M5" s="9">
        <v>15</v>
      </c>
      <c r="N5" s="9">
        <v>15</v>
      </c>
      <c r="O5" s="9">
        <v>16</v>
      </c>
    </row>
    <row r="6" spans="3:15" x14ac:dyDescent="0.25">
      <c r="C6" s="10" t="s">
        <v>22</v>
      </c>
      <c r="D6" s="11">
        <f>SUM(D3:D4)</f>
        <v>775</v>
      </c>
      <c r="E6" s="11">
        <f t="shared" ref="E6:O6" si="0">SUM(E3:E4)</f>
        <v>767</v>
      </c>
      <c r="F6" s="11">
        <f t="shared" si="0"/>
        <v>793</v>
      </c>
      <c r="G6" s="11">
        <f t="shared" si="0"/>
        <v>837</v>
      </c>
      <c r="H6" s="11">
        <f t="shared" si="0"/>
        <v>943</v>
      </c>
      <c r="I6" s="11">
        <f t="shared" si="0"/>
        <v>974</v>
      </c>
      <c r="J6" s="11">
        <f t="shared" si="0"/>
        <v>982</v>
      </c>
      <c r="K6" s="11">
        <f t="shared" si="0"/>
        <v>998</v>
      </c>
      <c r="L6" s="11">
        <f t="shared" si="0"/>
        <v>1015</v>
      </c>
      <c r="M6" s="11">
        <f t="shared" si="0"/>
        <v>1046</v>
      </c>
      <c r="N6" s="11">
        <f t="shared" si="0"/>
        <v>1056</v>
      </c>
      <c r="O6" s="11">
        <f t="shared" si="0"/>
        <v>1060</v>
      </c>
    </row>
    <row r="8" spans="3:15" x14ac:dyDescent="0.25"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406DC-AE9C-4389-85EB-FDAF0B958D13}">
  <dimension ref="C2:O11"/>
  <sheetViews>
    <sheetView tabSelected="1" zoomScale="70" zoomScaleNormal="70" workbookViewId="0">
      <selection activeCell="T17" sqref="T17"/>
    </sheetView>
  </sheetViews>
  <sheetFormatPr defaultRowHeight="15" x14ac:dyDescent="0.25"/>
  <cols>
    <col min="3" max="3" width="34" bestFit="1" customWidth="1"/>
  </cols>
  <sheetData>
    <row r="2" spans="3:15" x14ac:dyDescent="0.25">
      <c r="D2" s="2" t="s">
        <v>24</v>
      </c>
      <c r="E2" s="2" t="s">
        <v>25</v>
      </c>
      <c r="F2" s="2" t="s">
        <v>26</v>
      </c>
      <c r="G2" s="2" t="s">
        <v>27</v>
      </c>
      <c r="H2" s="2" t="s">
        <v>28</v>
      </c>
      <c r="I2" s="2" t="s">
        <v>29</v>
      </c>
      <c r="J2" s="2" t="s">
        <v>30</v>
      </c>
      <c r="K2" s="2" t="s">
        <v>31</v>
      </c>
      <c r="L2" s="2" t="s">
        <v>32</v>
      </c>
      <c r="M2" s="2" t="s">
        <v>33</v>
      </c>
      <c r="N2" s="2" t="s">
        <v>34</v>
      </c>
      <c r="O2" s="2" t="s">
        <v>35</v>
      </c>
    </row>
    <row r="3" spans="3:15" x14ac:dyDescent="0.25">
      <c r="C3" s="6" t="s">
        <v>14</v>
      </c>
      <c r="D3" s="3">
        <v>643</v>
      </c>
      <c r="E3" s="3">
        <v>667</v>
      </c>
      <c r="F3" s="3">
        <v>699</v>
      </c>
      <c r="G3" s="3">
        <v>743</v>
      </c>
      <c r="H3" s="3">
        <v>854</v>
      </c>
      <c r="I3" s="3">
        <v>887</v>
      </c>
      <c r="J3" s="3">
        <v>897</v>
      </c>
      <c r="K3" s="3">
        <v>922</v>
      </c>
      <c r="L3" s="3">
        <v>943</v>
      </c>
      <c r="M3" s="3">
        <v>977</v>
      </c>
      <c r="N3" s="3">
        <v>989</v>
      </c>
      <c r="O3" s="3">
        <v>997</v>
      </c>
    </row>
    <row r="4" spans="3:15" x14ac:dyDescent="0.25">
      <c r="C4" s="7" t="s">
        <v>15</v>
      </c>
      <c r="D4" s="8">
        <v>22</v>
      </c>
      <c r="E4" s="8">
        <v>21</v>
      </c>
      <c r="F4" s="8">
        <v>21</v>
      </c>
      <c r="G4" s="8">
        <v>19</v>
      </c>
      <c r="H4" s="8">
        <v>18</v>
      </c>
      <c r="I4" s="8">
        <v>15</v>
      </c>
      <c r="J4" s="8">
        <v>12</v>
      </c>
      <c r="K4" s="8">
        <v>9</v>
      </c>
      <c r="L4" s="8">
        <v>8</v>
      </c>
      <c r="M4" s="8">
        <v>7</v>
      </c>
      <c r="N4" s="8">
        <v>5</v>
      </c>
      <c r="O4" s="8">
        <v>2</v>
      </c>
    </row>
    <row r="5" spans="3:15" x14ac:dyDescent="0.25">
      <c r="C5" s="7" t="s">
        <v>16</v>
      </c>
      <c r="D5" s="8">
        <v>34</v>
      </c>
      <c r="E5" s="8">
        <v>25</v>
      </c>
      <c r="F5" s="8">
        <v>23</v>
      </c>
      <c r="G5" s="8">
        <v>22</v>
      </c>
      <c r="H5" s="8">
        <v>18</v>
      </c>
      <c r="I5" s="8">
        <v>16</v>
      </c>
      <c r="J5" s="8">
        <v>14</v>
      </c>
      <c r="K5" s="8">
        <v>7</v>
      </c>
      <c r="L5" s="8">
        <v>7</v>
      </c>
      <c r="M5" s="8">
        <v>6</v>
      </c>
      <c r="N5" s="8">
        <v>5</v>
      </c>
      <c r="O5" s="8">
        <v>4</v>
      </c>
    </row>
    <row r="6" spans="3:15" x14ac:dyDescent="0.25">
      <c r="C6" s="7" t="s">
        <v>17</v>
      </c>
      <c r="D6" s="8">
        <v>76</v>
      </c>
      <c r="E6" s="8">
        <v>45</v>
      </c>
      <c r="F6" s="8">
        <v>37</v>
      </c>
      <c r="G6" s="8">
        <v>35</v>
      </c>
      <c r="H6" s="8">
        <v>29</v>
      </c>
      <c r="I6" s="8">
        <v>28</v>
      </c>
      <c r="J6" s="8">
        <v>26</v>
      </c>
      <c r="K6" s="8">
        <v>23</v>
      </c>
      <c r="L6" s="8">
        <v>18</v>
      </c>
      <c r="M6" s="8">
        <v>16</v>
      </c>
      <c r="N6" s="8">
        <v>14</v>
      </c>
      <c r="O6" s="8">
        <v>12</v>
      </c>
    </row>
    <row r="7" spans="3:15" x14ac:dyDescent="0.25">
      <c r="C7" s="7" t="s">
        <v>18</v>
      </c>
      <c r="D7" s="8">
        <v>0</v>
      </c>
      <c r="E7" s="8">
        <v>9</v>
      </c>
      <c r="F7" s="8">
        <v>12</v>
      </c>
      <c r="G7" s="8">
        <v>14</v>
      </c>
      <c r="H7" s="8">
        <v>15</v>
      </c>
      <c r="I7" s="8">
        <v>17</v>
      </c>
      <c r="J7" s="8">
        <v>19</v>
      </c>
      <c r="K7" s="8">
        <v>21</v>
      </c>
      <c r="L7" s="8">
        <v>23</v>
      </c>
      <c r="M7" s="8">
        <v>24</v>
      </c>
      <c r="N7" s="8">
        <v>26</v>
      </c>
      <c r="O7" s="8">
        <v>28</v>
      </c>
    </row>
    <row r="8" spans="3:15" x14ac:dyDescent="0.25">
      <c r="C8" s="7" t="s">
        <v>19</v>
      </c>
      <c r="D8" s="8">
        <v>0</v>
      </c>
      <c r="E8" s="8">
        <v>0</v>
      </c>
      <c r="F8" s="8">
        <v>1</v>
      </c>
      <c r="G8" s="8">
        <v>3</v>
      </c>
      <c r="H8" s="8">
        <v>5</v>
      </c>
      <c r="I8" s="8">
        <v>6</v>
      </c>
      <c r="J8" s="8">
        <v>7</v>
      </c>
      <c r="K8" s="8">
        <v>8</v>
      </c>
      <c r="L8" s="8">
        <v>9</v>
      </c>
      <c r="M8" s="8">
        <v>8</v>
      </c>
      <c r="N8" s="8">
        <v>9</v>
      </c>
      <c r="O8" s="8">
        <v>9</v>
      </c>
    </row>
    <row r="9" spans="3:15" x14ac:dyDescent="0.25">
      <c r="C9" s="7" t="s">
        <v>20</v>
      </c>
      <c r="D9" s="8">
        <v>0</v>
      </c>
      <c r="E9" s="8">
        <v>0</v>
      </c>
      <c r="F9" s="8">
        <v>0</v>
      </c>
      <c r="G9" s="8">
        <v>1</v>
      </c>
      <c r="H9" s="8">
        <v>4</v>
      </c>
      <c r="I9" s="8">
        <v>5</v>
      </c>
      <c r="J9" s="8">
        <v>7</v>
      </c>
      <c r="K9" s="8">
        <v>8</v>
      </c>
      <c r="L9" s="8">
        <v>7</v>
      </c>
      <c r="M9" s="8">
        <v>8</v>
      </c>
      <c r="N9" s="8">
        <v>8</v>
      </c>
      <c r="O9" s="8">
        <v>8</v>
      </c>
    </row>
    <row r="10" spans="3:15" x14ac:dyDescent="0.25">
      <c r="C10" s="7" t="s">
        <v>21</v>
      </c>
      <c r="D10" s="8">
        <f>SUM(D4:D9)</f>
        <v>132</v>
      </c>
      <c r="E10" s="8">
        <f t="shared" ref="E10:O10" si="0">SUM(E4:E9)</f>
        <v>100</v>
      </c>
      <c r="F10" s="8">
        <f t="shared" si="0"/>
        <v>94</v>
      </c>
      <c r="G10" s="8">
        <f t="shared" si="0"/>
        <v>94</v>
      </c>
      <c r="H10" s="8">
        <f t="shared" si="0"/>
        <v>89</v>
      </c>
      <c r="I10" s="8">
        <f t="shared" si="0"/>
        <v>87</v>
      </c>
      <c r="J10" s="8">
        <f t="shared" si="0"/>
        <v>85</v>
      </c>
      <c r="K10" s="8">
        <f t="shared" si="0"/>
        <v>76</v>
      </c>
      <c r="L10" s="8">
        <f t="shared" si="0"/>
        <v>72</v>
      </c>
      <c r="M10" s="8">
        <f t="shared" si="0"/>
        <v>69</v>
      </c>
      <c r="N10" s="8">
        <f t="shared" si="0"/>
        <v>67</v>
      </c>
      <c r="O10" s="8">
        <f t="shared" si="0"/>
        <v>63</v>
      </c>
    </row>
    <row r="11" spans="3:15" x14ac:dyDescent="0.25"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Gráfico de Tendência</vt:lpstr>
      <vt:lpstr>Gráfico de Barras</vt:lpstr>
      <vt:lpstr>Estratificação de 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2021-06-16T09:38:42Z</dcterms:created>
  <dcterms:modified xsi:type="dcterms:W3CDTF">2021-06-16T10:23:02Z</dcterms:modified>
</cp:coreProperties>
</file>